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1" l="1"/>
  <c r="B45" i="1"/>
  <c r="D43" i="1"/>
  <c r="G43" i="1" s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D27" i="1" s="1"/>
  <c r="D45" i="1" s="1"/>
  <c r="F27" i="1"/>
  <c r="F45" i="1" s="1"/>
  <c r="E27" i="1"/>
  <c r="E45" i="1" s="1"/>
  <c r="C27" i="1"/>
  <c r="B27" i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F9" i="1"/>
  <c r="E9" i="1"/>
  <c r="D9" i="1"/>
  <c r="C9" i="1"/>
  <c r="B9" i="1"/>
  <c r="A2" i="1"/>
  <c r="G9" i="1" l="1"/>
  <c r="G28" i="1"/>
  <c r="G27" i="1" s="1"/>
  <c r="G45" i="1" s="1"/>
  <c r="A5" i="1" l="1"/>
</calcChain>
</file>

<file path=xl/sharedStrings.xml><?xml version="1.0" encoding="utf-8"?>
<sst xmlns="http://schemas.openxmlformats.org/spreadsheetml/2006/main" count="48" uniqueCount="32">
  <si>
    <t>(PESOS)</t>
  </si>
  <si>
    <t>Concepto (c)</t>
  </si>
  <si>
    <t>*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</si>
  <si>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</si>
  <si>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</si>
  <si>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</si>
  <si>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</si>
  <si>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</si>
  <si>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</si>
  <si>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Subejercicio (e)</t>
  </si>
  <si>
    <t>Aprobado (d)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</si>
  <si>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</si>
  <si>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</si>
  <si>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</si>
  <si>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</si>
  <si>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211213044010000 DIRECCIÓN GENERAL ITESS</t>
  </si>
  <si>
    <t>211213044020000 SUBDIR DE ADMON Y FINANZAS ITESS</t>
  </si>
  <si>
    <t>211213044020200 DEPARTAMENTO RECURSOS MATERIALES ITESS</t>
  </si>
  <si>
    <t>211213044020300 DEPARTAMENTO RECURSOS HUMANOS ITESS</t>
  </si>
  <si>
    <t>211213044030000 DIRECCIÓN ACADÉMICA ITESS</t>
  </si>
  <si>
    <t>211213044030102 COORD DE INGENIERÍA EN INNOVACIÓN ITESS</t>
  </si>
  <si>
    <t>211213044030104 COORD DE INGENIERÍA EN TICS ITESS</t>
  </si>
  <si>
    <t>211213044030105 COORD DE INGENIERÍA EN MECATRÓNICA ITESS</t>
  </si>
  <si>
    <t>211213044030200 SDIR DE POSGRADO E INVESTIGACIÓN ITESS</t>
  </si>
  <si>
    <t>211213044030201 DEPTO DE POSGRADO E INVESTIGACIÓN ITESS</t>
  </si>
  <si>
    <t>211213044030300 DEPTO DE DESARROLLO ACADÉMICO ITESS</t>
  </si>
  <si>
    <t>211213044040000 DIRECCIÓN PLANEACIÓN Y VINCULACIÓN ITESS</t>
  </si>
  <si>
    <t>211213044040101 DEPARTAMENTO DE CALIDAD ITESS</t>
  </si>
  <si>
    <t>211213044040104 DEPARTAMENTO SERVICIOS ESCOLARES ITESS</t>
  </si>
  <si>
    <t>211213044040200 SUBDIR DE VINCULACIÓN Y EXTENSIÓN ITESS</t>
  </si>
  <si>
    <t>211213044040201 DEPARTAMENTO DE VINCULACIÓN ITESS</t>
  </si>
  <si>
    <t>II. Gasto Etiquetado (II=A+B+C+D+E+F+G+H)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</si>
</sst>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3" fontId="0" fillId="0" borderId="14" xfId="0" applyNumberFormat="1" applyBorder="1" applyAlignment="1">
      <alignment vertical="center"/>
    </xf>
    <xf numFmtId="0" fontId="1" fillId="0" borderId="14" xfId="0" applyFont="1" applyBorder="1" applyAlignment="1">
      <alignment horizontal="left" vertical="center" indent="3"/>
    </xf>
    <xf numFmtId="3" fontId="1" fillId="0" borderId="14" xfId="0" applyNumberFormat="1" applyFont="1" applyBorder="1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indent="3"/>
    </xf>
    <xf numFmtId="0" fontId="1" fillId="0" borderId="1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3" fontId="1" fillId="0" borderId="13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24/INF%20FINANCIERA/CUENTA%20PUBLICA/2oTRIMESTRE/DIGITALES/0361_IDF_PEGT_ITV_24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TECNOLOGICO SUPERIOR DE SALVATIERRA</v>
          </cell>
        </row>
      </sheetData>
      <sheetData sheetId="1"/>
      <sheetData sheetId="2">
        <row r="4">
          <cell r="A4" t="str">
            <v>Del 1 de Enero al 30 de Junio 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A4" sqref="A4"/>
    </sheetView>
  </sheetViews>
  <sheetFormatPr baseColWidth="10" defaultColWidth="11" defaultRowHeight="15" x14ac:dyDescent="0.25"/>
  <cols>
    <col min="1" max="1" width="64.71093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20" t="s">
        <v>12</v>
      </c>
      <c r="B1" s="23"/>
      <c r="C1" s="23"/>
      <c r="D1" s="23"/>
      <c r="E1" s="23"/>
      <c r="F1" s="23"/>
      <c r="G1" s="24"/>
    </row>
    <row r="2" spans="1:7" ht="15" customHeight="1" x14ac:dyDescent="0.25">
      <c r="A2" s="1" t="str">
        <f>'[1]Formato 1'!A2</f>
        <v>INSTITUTO TECNOLOGICO SUPERIOR DE SALVATIERRA</v>
      </c>
      <c r="B2" s="2"/>
      <c r="C2" s="2"/>
      <c r="D2" s="2"/>
      <c r="E2" s="2"/>
      <c r="F2" s="2"/>
      <c r="G2" s="3"/>
    </row>
    <row r="3" spans="1:7" ht="15" customHeight="1" x14ac:dyDescent="0.25">
      <c r="A3" s="4" t="s">
        <v>7</v>
      </c>
      <c r="B3" s="5"/>
      <c r="C3" s="5"/>
      <c r="D3" s="5"/>
      <c r="E3" s="5"/>
      <c r="F3" s="5"/>
      <c r="G3" s="6"/>
    </row>
    <row r="4" spans="1:7" ht="15" customHeight="1" x14ac:dyDescent="0.25">
      <c r="A4" s="4" t="s">
        <v>13</v>
      </c>
      <c r="B4" s="5"/>
      <c r="C4" s="5"/>
      <c r="D4" s="5"/>
      <c r="E4" s="5"/>
      <c r="F4" s="5"/>
      <c r="G4" s="6"/>
    </row>
    <row r="5" spans="1:7" ht="15" customHeight="1" x14ac:dyDescent="0.25">
      <c r="A5" s="4" t="str">
        <f ca="1">'[1]Formato 3'!A4</f>
        <v>Del 1 de Enero al 30 de Junio  de 2024 (b)</v>
      </c>
      <c r="B5" s="5"/>
      <c r="C5" s="5"/>
      <c r="D5" s="5"/>
      <c r="E5" s="5"/>
      <c r="F5" s="5"/>
      <c r="G5" s="6"/>
    </row>
    <row r="6" spans="1:7" x14ac:dyDescent="0.25">
      <c r="A6" s="7" t="s">
        <v>0</v>
      </c>
      <c r="B6" s="8"/>
      <c r="C6" s="8"/>
      <c r="D6" s="8"/>
      <c r="E6" s="8"/>
      <c r="F6" s="8"/>
      <c r="G6" s="9"/>
    </row>
    <row r="7" spans="1:7" ht="15" customHeight="1" x14ac:dyDescent="0.25">
      <c r="A7" s="15" t="s">
        <v>1</v>
      </c>
      <c r="B7" s="16" t="s">
        <v>8</v>
      </c>
      <c r="C7" s="16"/>
      <c r="D7" s="16"/>
      <c r="E7" s="16"/>
      <c r="F7" s="16"/>
      <c r="G7" s="22" t="s">
        <v>9</v>
      </c>
    </row>
    <row r="8" spans="1:7" ht="30" x14ac:dyDescent="0.25">
      <c r="A8" s="17"/>
      <c r="B8" s="18" t="s">
        <v>10</v>
      </c>
      <c r="C8" s="14" t="s">
        <v>5</v>
      </c>
      <c r="D8" s="18" t="s">
        <v>6</v>
      </c>
      <c r="E8" s="18" t="s">
        <v>3</v>
      </c>
      <c r="F8" s="18" t="s">
        <v>4</v>
      </c>
      <c r="G8" s="21"/>
    </row>
    <row r="9" spans="1:7" ht="15.75" customHeight="1" x14ac:dyDescent="0.25">
      <c r="A9" s="19" t="s">
        <v>14</v>
      </c>
      <c r="B9" s="25">
        <f>SUM(B10:B25)</f>
        <v>24357462.379999999</v>
      </c>
      <c r="C9" s="25">
        <f t="shared" ref="C9:G9" si="0">SUM(C10:C25)</f>
        <v>2481914.64</v>
      </c>
      <c r="D9" s="25">
        <f t="shared" si="0"/>
        <v>26839377.02</v>
      </c>
      <c r="E9" s="25">
        <f t="shared" si="0"/>
        <v>10970655.360000001</v>
      </c>
      <c r="F9" s="25">
        <f t="shared" si="0"/>
        <v>9905222.2299999986</v>
      </c>
      <c r="G9" s="25">
        <f t="shared" si="0"/>
        <v>15868721.659999998</v>
      </c>
    </row>
    <row r="10" spans="1:7" ht="15.75" customHeight="1" x14ac:dyDescent="0.25">
      <c r="A10" s="11" t="s">
        <v>15</v>
      </c>
      <c r="B10" s="12">
        <v>1196248</v>
      </c>
      <c r="C10" s="12">
        <v>25813.98</v>
      </c>
      <c r="D10" s="12">
        <f>B10+C10</f>
        <v>1222061.98</v>
      </c>
      <c r="E10" s="12">
        <v>552353.77</v>
      </c>
      <c r="F10" s="12">
        <v>537579.42000000004</v>
      </c>
      <c r="G10" s="12">
        <f>D10-E10</f>
        <v>669708.21</v>
      </c>
    </row>
    <row r="11" spans="1:7" ht="15.75" customHeight="1" x14ac:dyDescent="0.25">
      <c r="A11" s="11" t="s">
        <v>16</v>
      </c>
      <c r="B11" s="12">
        <v>1444597</v>
      </c>
      <c r="C11" s="12">
        <v>40241.980000000003</v>
      </c>
      <c r="D11" s="12">
        <f t="shared" ref="D11:D25" si="1">B11+C11</f>
        <v>1484838.98</v>
      </c>
      <c r="E11" s="12">
        <v>675604.29</v>
      </c>
      <c r="F11" s="12">
        <v>614955.89</v>
      </c>
      <c r="G11" s="12">
        <f t="shared" ref="G11:G25" si="2">D11-E11</f>
        <v>809234.69</v>
      </c>
    </row>
    <row r="12" spans="1:7" ht="15.75" customHeight="1" x14ac:dyDescent="0.25">
      <c r="A12" s="11" t="s">
        <v>17</v>
      </c>
      <c r="B12" s="12">
        <v>594766</v>
      </c>
      <c r="C12" s="12">
        <v>-116813</v>
      </c>
      <c r="D12" s="12">
        <f t="shared" si="1"/>
        <v>477953</v>
      </c>
      <c r="E12" s="12">
        <v>189543</v>
      </c>
      <c r="F12" s="12">
        <v>167075.26999999999</v>
      </c>
      <c r="G12" s="12">
        <f t="shared" si="2"/>
        <v>288410</v>
      </c>
    </row>
    <row r="13" spans="1:7" ht="15.75" customHeight="1" x14ac:dyDescent="0.25">
      <c r="A13" s="11" t="s">
        <v>18</v>
      </c>
      <c r="B13" s="12">
        <v>298313</v>
      </c>
      <c r="C13" s="12">
        <v>4690.0200000000004</v>
      </c>
      <c r="D13" s="12">
        <f t="shared" si="1"/>
        <v>303003.02</v>
      </c>
      <c r="E13" s="12">
        <v>185077.04</v>
      </c>
      <c r="F13" s="12">
        <v>168988.25</v>
      </c>
      <c r="G13" s="12">
        <f t="shared" si="2"/>
        <v>117925.98000000001</v>
      </c>
    </row>
    <row r="14" spans="1:7" ht="15.75" customHeight="1" x14ac:dyDescent="0.25">
      <c r="A14" s="11" t="s">
        <v>19</v>
      </c>
      <c r="B14" s="12">
        <v>14641478</v>
      </c>
      <c r="C14" s="12">
        <v>2230957.06</v>
      </c>
      <c r="D14" s="12">
        <f t="shared" si="1"/>
        <v>16872435.059999999</v>
      </c>
      <c r="E14" s="12">
        <v>6490061.5099999998</v>
      </c>
      <c r="F14" s="12">
        <v>5769359.8899999997</v>
      </c>
      <c r="G14" s="12">
        <f t="shared" si="2"/>
        <v>10382373.549999999</v>
      </c>
    </row>
    <row r="15" spans="1:7" ht="15.75" customHeight="1" x14ac:dyDescent="0.25">
      <c r="A15" s="11" t="s">
        <v>20</v>
      </c>
      <c r="B15" s="12">
        <v>461963</v>
      </c>
      <c r="C15" s="12">
        <v>8706</v>
      </c>
      <c r="D15" s="12">
        <f t="shared" si="1"/>
        <v>470669</v>
      </c>
      <c r="E15" s="12">
        <v>160739.34</v>
      </c>
      <c r="F15" s="12">
        <v>146394.96</v>
      </c>
      <c r="G15" s="12">
        <f t="shared" si="2"/>
        <v>309929.66000000003</v>
      </c>
    </row>
    <row r="16" spans="1:7" ht="15.75" customHeight="1" x14ac:dyDescent="0.25">
      <c r="A16" s="11" t="s">
        <v>21</v>
      </c>
      <c r="B16" s="12">
        <v>461961</v>
      </c>
      <c r="C16" s="12">
        <v>8710.98</v>
      </c>
      <c r="D16" s="12">
        <f t="shared" si="1"/>
        <v>470671.98</v>
      </c>
      <c r="E16" s="12">
        <v>277386.89</v>
      </c>
      <c r="F16" s="12">
        <v>253714.49</v>
      </c>
      <c r="G16" s="12">
        <f t="shared" si="2"/>
        <v>193285.08999999997</v>
      </c>
    </row>
    <row r="17" spans="1:7" ht="15.75" customHeight="1" x14ac:dyDescent="0.25">
      <c r="A17" s="11" t="s">
        <v>22</v>
      </c>
      <c r="B17" s="12">
        <v>274101.21999999997</v>
      </c>
      <c r="C17" s="12">
        <v>4330.0200000000004</v>
      </c>
      <c r="D17" s="12">
        <f t="shared" si="1"/>
        <v>278431.24</v>
      </c>
      <c r="E17" s="12">
        <v>161937.01</v>
      </c>
      <c r="F17" s="12">
        <v>147592.63</v>
      </c>
      <c r="G17" s="12">
        <f t="shared" si="2"/>
        <v>116494.22999999998</v>
      </c>
    </row>
    <row r="18" spans="1:7" ht="15.75" customHeight="1" x14ac:dyDescent="0.25">
      <c r="A18" s="11" t="s">
        <v>23</v>
      </c>
      <c r="B18" s="12">
        <v>335513</v>
      </c>
      <c r="C18" s="12">
        <v>10292</v>
      </c>
      <c r="D18" s="12">
        <f t="shared" si="1"/>
        <v>345805</v>
      </c>
      <c r="E18" s="12">
        <v>28500</v>
      </c>
      <c r="F18" s="12">
        <v>28500</v>
      </c>
      <c r="G18" s="12">
        <f t="shared" si="2"/>
        <v>317305</v>
      </c>
    </row>
    <row r="19" spans="1:7" ht="15.75" customHeight="1" x14ac:dyDescent="0.25">
      <c r="A19" s="11" t="s">
        <v>24</v>
      </c>
      <c r="B19" s="12">
        <v>196676</v>
      </c>
      <c r="C19" s="12">
        <v>2538</v>
      </c>
      <c r="D19" s="12">
        <f t="shared" si="1"/>
        <v>199214</v>
      </c>
      <c r="E19" s="12">
        <v>118605.99</v>
      </c>
      <c r="F19" s="12">
        <v>108302.09</v>
      </c>
      <c r="G19" s="12">
        <f t="shared" si="2"/>
        <v>80608.009999999995</v>
      </c>
    </row>
    <row r="20" spans="1:7" ht="15.75" customHeight="1" x14ac:dyDescent="0.25">
      <c r="A20" s="11" t="s">
        <v>25</v>
      </c>
      <c r="B20" s="12">
        <v>284696</v>
      </c>
      <c r="C20" s="12">
        <v>4576.9799999999996</v>
      </c>
      <c r="D20" s="12">
        <f t="shared" si="1"/>
        <v>289272.98</v>
      </c>
      <c r="E20" s="12">
        <v>173130.55</v>
      </c>
      <c r="F20" s="12">
        <v>158569.19</v>
      </c>
      <c r="G20" s="12">
        <f t="shared" si="2"/>
        <v>116142.43</v>
      </c>
    </row>
    <row r="21" spans="1:7" ht="15.75" customHeight="1" x14ac:dyDescent="0.25">
      <c r="A21" s="11" t="s">
        <v>26</v>
      </c>
      <c r="B21" s="12">
        <v>2089128.16</v>
      </c>
      <c r="C21" s="12">
        <v>165313</v>
      </c>
      <c r="D21" s="12">
        <f t="shared" si="1"/>
        <v>2254441.16</v>
      </c>
      <c r="E21" s="12">
        <v>821613.33</v>
      </c>
      <c r="F21" s="12">
        <v>756249.44</v>
      </c>
      <c r="G21" s="12">
        <f t="shared" si="2"/>
        <v>1432827.83</v>
      </c>
    </row>
    <row r="22" spans="1:7" ht="15.75" customHeight="1" x14ac:dyDescent="0.25">
      <c r="A22" s="11" t="s">
        <v>27</v>
      </c>
      <c r="B22" s="12">
        <v>384696</v>
      </c>
      <c r="C22" s="12">
        <v>4576.9799999999996</v>
      </c>
      <c r="D22" s="12">
        <f t="shared" si="1"/>
        <v>389272.98</v>
      </c>
      <c r="E22" s="12">
        <v>266499.38</v>
      </c>
      <c r="F22" s="12">
        <v>251938.02</v>
      </c>
      <c r="G22" s="12">
        <f t="shared" si="2"/>
        <v>122773.59999999998</v>
      </c>
    </row>
    <row r="23" spans="1:7" ht="15.75" customHeight="1" x14ac:dyDescent="0.25">
      <c r="A23" s="11" t="s">
        <v>28</v>
      </c>
      <c r="B23" s="12">
        <v>488530</v>
      </c>
      <c r="C23" s="12">
        <v>6414</v>
      </c>
      <c r="D23" s="12">
        <f t="shared" si="1"/>
        <v>494944</v>
      </c>
      <c r="E23" s="12">
        <v>235475.09</v>
      </c>
      <c r="F23" s="12">
        <v>215825.75</v>
      </c>
      <c r="G23" s="12">
        <f t="shared" si="2"/>
        <v>259468.91</v>
      </c>
    </row>
    <row r="24" spans="1:7" ht="15.75" customHeight="1" x14ac:dyDescent="0.25">
      <c r="A24" s="11" t="s">
        <v>29</v>
      </c>
      <c r="B24" s="12">
        <v>920101</v>
      </c>
      <c r="C24" s="12">
        <v>76994.64</v>
      </c>
      <c r="D24" s="12">
        <f t="shared" si="1"/>
        <v>997095.64</v>
      </c>
      <c r="E24" s="12">
        <v>465413.62</v>
      </c>
      <c r="F24" s="12">
        <v>428423.45</v>
      </c>
      <c r="G24" s="12">
        <f t="shared" si="2"/>
        <v>531682.02</v>
      </c>
    </row>
    <row r="25" spans="1:7" ht="15.75" customHeight="1" x14ac:dyDescent="0.25">
      <c r="A25" s="11" t="s">
        <v>30</v>
      </c>
      <c r="B25" s="12">
        <v>284695</v>
      </c>
      <c r="C25" s="12">
        <v>4572</v>
      </c>
      <c r="D25" s="12">
        <f t="shared" si="1"/>
        <v>289267</v>
      </c>
      <c r="E25" s="12">
        <v>168714.55</v>
      </c>
      <c r="F25" s="12">
        <v>151753.49</v>
      </c>
      <c r="G25" s="12">
        <f t="shared" si="2"/>
        <v>120552.45000000001</v>
      </c>
    </row>
    <row r="26" spans="1:7" ht="15.75" customHeight="1" x14ac:dyDescent="0.25">
      <c r="A26" s="11"/>
      <c r="B26" s="12"/>
      <c r="C26" s="12"/>
      <c r="D26" s="12"/>
      <c r="E26" s="12"/>
      <c r="F26" s="12"/>
      <c r="G26" s="12"/>
    </row>
    <row r="27" spans="1:7" x14ac:dyDescent="0.25">
      <c r="A27" s="11" t="s">
        <v>31</v>
      </c>
      <c r="B27" s="12">
        <f>SUM(B28:B43)</f>
        <v>0</v>
      </c>
      <c r="C27" s="12">
        <f t="shared" ref="C27:G27" si="3">SUM(C28:C43)</f>
        <v>22993271.699999999</v>
      </c>
      <c r="D27" s="12">
        <f t="shared" si="3"/>
        <v>22993271.699999999</v>
      </c>
      <c r="E27" s="12">
        <f t="shared" si="3"/>
        <v>6806038.6899999985</v>
      </c>
      <c r="F27" s="12">
        <f t="shared" si="3"/>
        <v>6708457.9499999993</v>
      </c>
      <c r="G27" s="12">
        <f t="shared" si="3"/>
        <v>16187233.009999998</v>
      </c>
    </row>
    <row r="28" spans="1:7" x14ac:dyDescent="0.25">
      <c r="A28" s="11" t="s">
        <v>15</v>
      </c>
      <c r="B28" s="12">
        <v>0</v>
      </c>
      <c r="C28" s="12">
        <v>1138934.22</v>
      </c>
      <c r="D28" s="12">
        <f t="shared" ref="D28:D43" si="4">B28+C28</f>
        <v>1138934.22</v>
      </c>
      <c r="E28" s="12">
        <v>325647.74</v>
      </c>
      <c r="F28" s="12">
        <v>318697.42</v>
      </c>
      <c r="G28" s="12">
        <f t="shared" ref="G28:G43" si="5">D28-E28</f>
        <v>813286.48</v>
      </c>
    </row>
    <row r="29" spans="1:7" x14ac:dyDescent="0.25">
      <c r="A29" s="11" t="s">
        <v>16</v>
      </c>
      <c r="B29" s="12">
        <v>0</v>
      </c>
      <c r="C29" s="12">
        <v>1342181.68</v>
      </c>
      <c r="D29" s="12">
        <f t="shared" si="4"/>
        <v>1342181.68</v>
      </c>
      <c r="E29" s="12">
        <v>433742.83</v>
      </c>
      <c r="F29" s="12">
        <v>429458.12</v>
      </c>
      <c r="G29" s="12">
        <f t="shared" si="5"/>
        <v>908438.84999999986</v>
      </c>
    </row>
    <row r="30" spans="1:7" x14ac:dyDescent="0.25">
      <c r="A30" s="11" t="s">
        <v>17</v>
      </c>
      <c r="B30" s="12">
        <v>0</v>
      </c>
      <c r="C30" s="12">
        <v>325922</v>
      </c>
      <c r="D30" s="12">
        <f t="shared" si="4"/>
        <v>325922</v>
      </c>
      <c r="E30" s="12">
        <v>131448.54</v>
      </c>
      <c r="F30" s="12">
        <v>128448.54</v>
      </c>
      <c r="G30" s="12">
        <f t="shared" si="5"/>
        <v>194473.46</v>
      </c>
    </row>
    <row r="31" spans="1:7" x14ac:dyDescent="0.25">
      <c r="A31" s="11" t="s">
        <v>18</v>
      </c>
      <c r="B31" s="12">
        <v>0</v>
      </c>
      <c r="C31" s="12">
        <v>300513</v>
      </c>
      <c r="D31" s="12">
        <f t="shared" si="4"/>
        <v>300513</v>
      </c>
      <c r="E31" s="12">
        <v>115418.4</v>
      </c>
      <c r="F31" s="12">
        <v>114542.39999999999</v>
      </c>
      <c r="G31" s="12">
        <f t="shared" si="5"/>
        <v>185094.6</v>
      </c>
    </row>
    <row r="32" spans="1:7" x14ac:dyDescent="0.25">
      <c r="A32" s="11" t="s">
        <v>19</v>
      </c>
      <c r="B32" s="12">
        <v>0</v>
      </c>
      <c r="C32" s="12">
        <v>14556152.48</v>
      </c>
      <c r="D32" s="12">
        <f t="shared" si="4"/>
        <v>14556152.48</v>
      </c>
      <c r="E32" s="12">
        <v>4278077.5999999996</v>
      </c>
      <c r="F32" s="12">
        <v>4204257.29</v>
      </c>
      <c r="G32" s="12">
        <f t="shared" si="5"/>
        <v>10278074.880000001</v>
      </c>
    </row>
    <row r="33" spans="1:7" x14ac:dyDescent="0.25">
      <c r="A33" s="11" t="s">
        <v>20</v>
      </c>
      <c r="B33" s="12">
        <v>0</v>
      </c>
      <c r="C33" s="12">
        <v>462163</v>
      </c>
      <c r="D33" s="12">
        <f t="shared" si="4"/>
        <v>462163</v>
      </c>
      <c r="E33" s="12">
        <v>110029.37</v>
      </c>
      <c r="F33" s="12">
        <v>110029.37</v>
      </c>
      <c r="G33" s="12">
        <f t="shared" si="5"/>
        <v>352133.63</v>
      </c>
    </row>
    <row r="34" spans="1:7" x14ac:dyDescent="0.25">
      <c r="A34" s="11" t="s">
        <v>21</v>
      </c>
      <c r="B34" s="12">
        <v>0</v>
      </c>
      <c r="C34" s="12">
        <v>466161</v>
      </c>
      <c r="D34" s="12">
        <f t="shared" si="4"/>
        <v>466161</v>
      </c>
      <c r="E34" s="12">
        <v>179559.75</v>
      </c>
      <c r="F34" s="12">
        <v>176613.35</v>
      </c>
      <c r="G34" s="12">
        <f t="shared" si="5"/>
        <v>286601.25</v>
      </c>
    </row>
    <row r="35" spans="1:7" x14ac:dyDescent="0.25">
      <c r="A35" s="11" t="s">
        <v>22</v>
      </c>
      <c r="B35" s="12">
        <v>0</v>
      </c>
      <c r="C35" s="12">
        <v>276301.21999999997</v>
      </c>
      <c r="D35" s="12">
        <f t="shared" si="4"/>
        <v>276301.21999999997</v>
      </c>
      <c r="E35" s="12">
        <v>101355.37</v>
      </c>
      <c r="F35" s="12">
        <v>99818.37</v>
      </c>
      <c r="G35" s="12">
        <f t="shared" si="5"/>
        <v>174945.84999999998</v>
      </c>
    </row>
    <row r="36" spans="1:7" x14ac:dyDescent="0.25">
      <c r="A36" s="11" t="s">
        <v>23</v>
      </c>
      <c r="B36" s="12">
        <v>0</v>
      </c>
      <c r="C36" s="12">
        <v>322713</v>
      </c>
      <c r="D36" s="12">
        <f t="shared" si="4"/>
        <v>322713</v>
      </c>
      <c r="E36" s="12">
        <v>6200</v>
      </c>
      <c r="F36" s="12">
        <v>6200</v>
      </c>
      <c r="G36" s="12">
        <f t="shared" si="5"/>
        <v>316513</v>
      </c>
    </row>
    <row r="37" spans="1:7" x14ac:dyDescent="0.25">
      <c r="A37" s="11" t="s">
        <v>24</v>
      </c>
      <c r="B37" s="12">
        <v>0</v>
      </c>
      <c r="C37" s="12">
        <v>197546</v>
      </c>
      <c r="D37" s="12">
        <f t="shared" si="4"/>
        <v>197546</v>
      </c>
      <c r="E37" s="12">
        <v>73838.63</v>
      </c>
      <c r="F37" s="12">
        <v>73838.63</v>
      </c>
      <c r="G37" s="12">
        <f t="shared" si="5"/>
        <v>123707.37</v>
      </c>
    </row>
    <row r="38" spans="1:7" x14ac:dyDescent="0.25">
      <c r="A38" s="11" t="s">
        <v>25</v>
      </c>
      <c r="B38" s="12">
        <v>0</v>
      </c>
      <c r="C38" s="12">
        <v>286896</v>
      </c>
      <c r="D38" s="12">
        <f t="shared" si="4"/>
        <v>286896</v>
      </c>
      <c r="E38" s="12">
        <v>101034.55</v>
      </c>
      <c r="F38" s="12">
        <v>101034.55</v>
      </c>
      <c r="G38" s="12">
        <f t="shared" si="5"/>
        <v>185861.45</v>
      </c>
    </row>
    <row r="39" spans="1:7" x14ac:dyDescent="0.25">
      <c r="A39" s="11" t="s">
        <v>26</v>
      </c>
      <c r="B39" s="12">
        <v>0</v>
      </c>
      <c r="C39" s="12">
        <v>1574538</v>
      </c>
      <c r="D39" s="12">
        <f t="shared" si="4"/>
        <v>1574538</v>
      </c>
      <c r="E39" s="12">
        <v>420746.39</v>
      </c>
      <c r="F39" s="12">
        <v>420580.39</v>
      </c>
      <c r="G39" s="12">
        <f t="shared" si="5"/>
        <v>1153791.6099999999</v>
      </c>
    </row>
    <row r="40" spans="1:7" x14ac:dyDescent="0.25">
      <c r="A40" s="11" t="s">
        <v>27</v>
      </c>
      <c r="B40" s="12">
        <v>0</v>
      </c>
      <c r="C40" s="12">
        <v>292646</v>
      </c>
      <c r="D40" s="12">
        <f t="shared" si="4"/>
        <v>292646</v>
      </c>
      <c r="E40" s="12">
        <v>93048.17</v>
      </c>
      <c r="F40" s="12">
        <v>93048.17</v>
      </c>
      <c r="G40" s="12">
        <f t="shared" si="5"/>
        <v>199597.83000000002</v>
      </c>
    </row>
    <row r="41" spans="1:7" x14ac:dyDescent="0.25">
      <c r="A41" s="11" t="s">
        <v>28</v>
      </c>
      <c r="B41" s="12">
        <v>0</v>
      </c>
      <c r="C41" s="12">
        <v>381798.1</v>
      </c>
      <c r="D41" s="12">
        <f t="shared" si="4"/>
        <v>381798.1</v>
      </c>
      <c r="E41" s="12">
        <v>112897.42</v>
      </c>
      <c r="F41" s="12">
        <v>112897.42</v>
      </c>
      <c r="G41" s="12">
        <f t="shared" si="5"/>
        <v>268900.68</v>
      </c>
    </row>
    <row r="42" spans="1:7" x14ac:dyDescent="0.25">
      <c r="A42" s="11" t="s">
        <v>29</v>
      </c>
      <c r="B42" s="12">
        <v>0</v>
      </c>
      <c r="C42" s="12">
        <v>781411</v>
      </c>
      <c r="D42" s="12">
        <f t="shared" si="4"/>
        <v>781411</v>
      </c>
      <c r="E42" s="12">
        <v>221642.27</v>
      </c>
      <c r="F42" s="12">
        <v>221642.27</v>
      </c>
      <c r="G42" s="12">
        <f t="shared" si="5"/>
        <v>559768.73</v>
      </c>
    </row>
    <row r="43" spans="1:7" x14ac:dyDescent="0.25">
      <c r="A43" s="11" t="s">
        <v>30</v>
      </c>
      <c r="B43" s="12">
        <v>0</v>
      </c>
      <c r="C43" s="12">
        <v>287395</v>
      </c>
      <c r="D43" s="12">
        <f t="shared" si="4"/>
        <v>287395</v>
      </c>
      <c r="E43" s="12">
        <v>101351.66</v>
      </c>
      <c r="F43" s="12">
        <v>97351.66</v>
      </c>
      <c r="G43" s="12">
        <f t="shared" si="5"/>
        <v>186043.34</v>
      </c>
    </row>
    <row r="44" spans="1:7" x14ac:dyDescent="0.25">
      <c r="A44" s="26" t="s">
        <v>2</v>
      </c>
      <c r="B44" s="10"/>
      <c r="C44" s="10"/>
      <c r="D44" s="10"/>
      <c r="E44" s="10"/>
      <c r="F44" s="10"/>
      <c r="G44" s="10"/>
    </row>
    <row r="45" spans="1:7" x14ac:dyDescent="0.25">
      <c r="A45" s="11" t="s">
        <v>11</v>
      </c>
      <c r="B45" s="12">
        <f t="shared" ref="B45:G45" si="6">SUM(B27,B9)</f>
        <v>24357462.379999999</v>
      </c>
      <c r="C45" s="12">
        <f t="shared" si="6"/>
        <v>25475186.34</v>
      </c>
      <c r="D45" s="12">
        <f t="shared" si="6"/>
        <v>49832648.719999999</v>
      </c>
      <c r="E45" s="12">
        <f t="shared" si="6"/>
        <v>17776694.050000001</v>
      </c>
      <c r="F45" s="12">
        <f t="shared" si="6"/>
        <v>16613680.179999998</v>
      </c>
      <c r="G45" s="12">
        <f t="shared" si="6"/>
        <v>32055954.669999994</v>
      </c>
    </row>
    <row r="46" spans="1:7" x14ac:dyDescent="0.25">
      <c r="A46" s="13"/>
      <c r="B46" s="13"/>
      <c r="C46" s="13"/>
      <c r="D46" s="13"/>
      <c r="E46" s="13"/>
      <c r="F46" s="13"/>
      <c r="G46" s="13"/>
    </row>
  </sheetData>
  <mergeCells count="4">
    <mergeCell ref="B7:F7"/>
    <mergeCell ref="G7:G8"/>
    <mergeCell ref="A1:G1"/>
    <mergeCell ref="A7:A8"/>
  </mergeCells>
  <dataValidations count="1">
    <dataValidation type="decimal" allowBlank="1" showInputMessage="1" showErrorMessage="1" sqref="B9:G45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2024-08-08T16:32:17Z</dcterms:created>
  <dcterms:modified xsi:type="dcterms:W3CDTF">2024-08-08T16:49:04Z</dcterms:modified>
</cp:coreProperties>
</file>